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xr:revisionPtr revIDLastSave="0" documentId="8_{A56699F2-28E5-4057-9BEC-04FB8783AA2F}" xr6:coauthVersionLast="47" xr6:coauthVersionMax="47" xr10:uidLastSave="{00000000-0000-0000-0000-000000000000}"/>
  <bookViews>
    <workbookView xWindow="-108" yWindow="-108" windowWidth="30936" windowHeight="16776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91029" fullCalcOnLoad="1"/>
</workbook>
</file>

<file path=xl/calcChain.xml><?xml version="1.0" encoding="utf-8"?>
<calcChain xmlns="http://schemas.openxmlformats.org/spreadsheetml/2006/main">
  <c r="G20" i="1" l="1"/>
  <c r="F21" i="1"/>
  <c r="F20" i="1"/>
  <c r="F58" i="1"/>
  <c r="G21" i="1"/>
  <c r="F27" i="1"/>
  <c r="G27" i="1"/>
  <c r="F41" i="1"/>
  <c r="F42" i="1"/>
  <c r="G42" i="1"/>
  <c r="F49" i="1"/>
  <c r="G49" i="1"/>
  <c r="G41" i="1"/>
  <c r="F59" i="1"/>
  <c r="G59" i="1"/>
  <c r="F65" i="1"/>
  <c r="F64" i="1"/>
  <c r="F94" i="1"/>
  <c r="G65" i="1"/>
  <c r="G64" i="1"/>
  <c r="G94" i="1"/>
  <c r="F69" i="1"/>
  <c r="G69" i="1"/>
  <c r="F75" i="1"/>
  <c r="G75" i="1"/>
  <c r="F84" i="1"/>
  <c r="G84" i="1"/>
  <c r="F86" i="1"/>
  <c r="G86" i="1"/>
  <c r="F90" i="1"/>
  <c r="G90" i="1"/>
  <c r="G58" i="1"/>
</calcChain>
</file>

<file path=xl/sharedStrings.xml><?xml version="1.0" encoding="utf-8"?>
<sst xmlns="http://schemas.openxmlformats.org/spreadsheetml/2006/main" count="181" uniqueCount="148">
  <si>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</si>
  <si>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</si>
  <si>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</si>
  <si>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Eišiškių lopšelis-darželis "Žiburėlis"</t>
  </si>
  <si>
    <t>(viešojo sektoriaus subjekto arba viešojo sektoriaus subjektų grupės pavadinimas)</t>
  </si>
  <si>
    <t>Ąžuolų g. 1, LT-17174, Eišiškės, Šalčininkų r. 191409132</t>
  </si>
  <si>
    <t>(viešojo sektoriaus subjekto, parengusio finansinės būklės ataskaitą (konsoliduotąją finansinės būklės ataskaitą), kodas, adresas)</t>
  </si>
  <si>
    <t>FINANSINĖS BŪKLĖS ATASKAITA</t>
  </si>
  <si>
    <t>2023 m. kovo 31 d.</t>
  </si>
  <si>
    <t>2023 m. balandžio 11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</si>
  <si>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</si>
  <si>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</si>
  <si>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</si>
  <si>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</si>
  <si>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</si>
  <si>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</si>
  <si>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</si>
  <si>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</si>
  <si>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</si>
  <si>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</si>
  <si>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</si>
  <si>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</si>
  <si>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</si>
  <si>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</si>
  <si>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</si>
  <si>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</si>
  <si>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</si>
  <si>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</si>
  <si>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</si>
  <si>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</si>
  <si>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</si>
  <si>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</si>
  <si>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</si>
  <si>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</si>
  <si>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</si>
  <si>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</si>
  <si>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</si>
  <si>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</si>
  <si>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</si>
  <si>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</si>
  <si>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</si>
  <si>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</si>
  <si>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</si>
  <si>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</si>
  <si>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</si>
  <si>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</si>
  <si>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</si>
  <si>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</si>
  <si>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</si>
  <si>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</si>
  <si>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</si>
  <si>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</si>
  <si>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</si>
  <si>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</si>
  <si>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</si>
  <si>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</si>
  <si>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</si>
  <si>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</si>
  <si>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</si>
  <si>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</si>
  <si>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</si>
  <si>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</si>
  <si>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</si>
  <si>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</si>
  <si>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</si>
  <si>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</si>
  <si>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</si>
  <si>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</si>
  <si>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</si>
  <si>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</si>
  <si>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</si>
  <si>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</si>
  <si>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</si>
  <si>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</si>
  <si>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</si>
  <si>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</si>
  <si>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</si>
  <si>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</si>
  <si>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</si>
  <si>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</si>
  <si>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</si>
  <si>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</si>
  <si>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</si>
  <si>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</si>
  <si>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</si>
  <si>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</si>
  <si>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</si>
  <si>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</si>
  <si>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</si>
  <si>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</si>
  <si>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</si>
  <si>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</si>
  <si>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</si>
  <si>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</si>
  <si>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</si>
  <si>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</si>
  <si>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</si>
  <si>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</si>
  <si>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</si>
  <si>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</si>
  <si>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</si>
  <si>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</si>
  <si>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</si>
  <si>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</si>
  <si>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</si>
  <si>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</si>
  <si>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</si>
  <si>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</si>
  <si>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</si>
  <si>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</si>
  <si>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</si>
  <si>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</si>
  <si>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</si>
  <si>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</si>
  <si>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</si>
  <si>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</si>
  <si>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</si>
  <si>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</si>
  <si>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</si>
  <si>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</si>
  <si>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</si>
  <si>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</si>
  <si>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</si>
  <si>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</si>
  <si>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</si>
  <si>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</si>
  <si>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</si>
  <si>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</si>
  <si>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</si>
  <si>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</si>
  <si>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</si>
  <si>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</si>
  <si>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</si>
  <si>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</si>
  <si>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Halina Antropik</t>
  </si>
  <si>
    <t>(viešojo sektoriaus subjekto vadovas arba jo įgaliotas administracijos vadovas)                               (parašas)</t>
  </si>
  <si>
    <t>(vardas ir pavardė)</t>
  </si>
  <si>
    <t>Buhalterė</t>
  </si>
  <si>
    <t>Regina Lukaševič</t>
  </si>
  <si>
    <t>(vyriausiasis buhalteris (buhalteris)                                                                                                  (parašas)</t>
  </si>
  <si>
    <t>P02</t>
  </si>
  <si>
    <t>P04</t>
  </si>
  <si>
    <t>P08</t>
  </si>
  <si>
    <t>P10</t>
  </si>
  <si>
    <t>P11</t>
  </si>
  <si>
    <t>P12</t>
  </si>
  <si>
    <t>P17</t>
  </si>
  <si>
    <t>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</si>
</sst>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topLeftCell="A55" colorId="9" workbookViewId="0">
      <selection activeCell="E90" sqref="E90"/>
    </sheetView>
  </sheetViews>
  <sheetFormatPr defaultColWidth="9.109375" defaultRowHeight="12.75" customHeight="1" x14ac:dyDescent="0.25"/>
  <cols>
    <col min="1" max="1" width="10.5546875" style="7" customWidth="1"/>
    <col min="2" max="2" width="3.109375" style="6" customWidth="1"/>
    <col min="3" max="3" width="2.6640625" style="6" customWidth="1"/>
    <col min="4" max="4" width="59" style="6" customWidth="1"/>
    <col min="5" max="5" width="7.6640625" style="2" customWidth="1"/>
    <col min="6" max="7" width="14.88671875" style="7" customWidth="1"/>
    <col min="8" max="16384" width="9.109375" style="7"/>
  </cols>
  <sheetData>
    <row r="1" spans="1:7" ht="12.75" customHeight="1" x14ac:dyDescent="0.25">
      <c r="A1" s="1"/>
      <c r="B1" s="2"/>
      <c r="C1" s="2"/>
      <c r="D1" s="2"/>
      <c r="E1" s="3"/>
      <c r="F1" s="1"/>
      <c r="G1" s="1"/>
    </row>
    <row r="2" spans="1:7" ht="12.75" customHeight="1" x14ac:dyDescent="0.25">
      <c r="E2" s="88" t="s">
        <v>0</v>
      </c>
      <c r="F2" s="89"/>
      <c r="G2" s="89"/>
    </row>
    <row r="3" spans="1:7" ht="12.75" customHeight="1" x14ac:dyDescent="0.25">
      <c r="E3" s="90" t="s">
        <v>1</v>
      </c>
      <c r="F3" s="91"/>
      <c r="G3" s="91"/>
    </row>
    <row r="5" spans="1:7" ht="12.75" customHeight="1" x14ac:dyDescent="0.25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5">
      <c r="A6" s="92"/>
      <c r="B6" s="92"/>
      <c r="C6" s="92"/>
      <c r="D6" s="92"/>
      <c r="E6" s="93"/>
      <c r="F6" s="92"/>
      <c r="G6" s="92"/>
    </row>
    <row r="7" spans="1:7" ht="12.75" customHeight="1" x14ac:dyDescent="0.25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5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5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5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5">
      <c r="A11" s="6"/>
      <c r="F11" s="6"/>
      <c r="G11" s="6"/>
    </row>
    <row r="12" spans="1:7" ht="12.75" customHeight="1" x14ac:dyDescent="0.25">
      <c r="A12" s="78"/>
      <c r="B12" s="78"/>
      <c r="C12" s="78"/>
      <c r="D12" s="78"/>
      <c r="E12" s="78"/>
    </row>
    <row r="13" spans="1:7" ht="12.75" customHeight="1" x14ac:dyDescent="0.25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5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5">
      <c r="A15" s="4"/>
      <c r="B15" s="4"/>
      <c r="C15" s="4"/>
      <c r="D15" s="4"/>
      <c r="E15" s="5"/>
      <c r="F15" s="12"/>
      <c r="G15" s="12"/>
    </row>
    <row r="16" spans="1:7" ht="12.75" customHeight="1" x14ac:dyDescent="0.25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 x14ac:dyDescent="0.25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 x14ac:dyDescent="0.25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 x14ac:dyDescent="0.25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5">
      <c r="A20" s="15" t="s">
        <v>17</v>
      </c>
      <c r="B20" s="16" t="s">
        <v>18</v>
      </c>
      <c r="C20" s="17"/>
      <c r="D20" s="18"/>
      <c r="E20" s="19"/>
      <c r="F20" s="20">
        <f>SUM(F21,F27,F38,F39)</f>
        <v>300212.69999999995</v>
      </c>
      <c r="G20" s="20">
        <f>SUM(G21,G27,G38,G39)</f>
        <v>305439.20999999996</v>
      </c>
    </row>
    <row r="21" spans="1:7" s="6" customFormat="1" ht="12.75" customHeight="1" x14ac:dyDescent="0.25">
      <c r="A21" s="21" t="s">
        <v>19</v>
      </c>
      <c r="B21" s="22" t="s">
        <v>20</v>
      </c>
      <c r="C21" s="23"/>
      <c r="D21" s="24"/>
      <c r="E21" s="19" t="s">
        <v>140</v>
      </c>
      <c r="F21" s="20">
        <f>SUM(F22:F26)</f>
        <v>0</v>
      </c>
      <c r="G21" s="20">
        <f>SUM(G22:G26)</f>
        <v>0</v>
      </c>
    </row>
    <row r="22" spans="1:7" s="6" customFormat="1" ht="12.75" customHeight="1" x14ac:dyDescent="0.25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5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5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5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5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5">
      <c r="A27" s="34" t="s">
        <v>31</v>
      </c>
      <c r="B27" s="35" t="s">
        <v>32</v>
      </c>
      <c r="C27" s="36"/>
      <c r="D27" s="37"/>
      <c r="E27" s="32" t="s">
        <v>141</v>
      </c>
      <c r="F27" s="20">
        <f>SUM(F28:F37)</f>
        <v>300212.69999999995</v>
      </c>
      <c r="G27" s="20">
        <f>SUM(G28:G37)</f>
        <v>305439.20999999996</v>
      </c>
    </row>
    <row r="28" spans="1:7" s="6" customFormat="1" ht="12.75" customHeight="1" x14ac:dyDescent="0.25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5">
      <c r="A29" s="25" t="s">
        <v>35</v>
      </c>
      <c r="B29" s="26"/>
      <c r="C29" s="27" t="s">
        <v>36</v>
      </c>
      <c r="D29" s="30"/>
      <c r="E29" s="31"/>
      <c r="F29" s="20">
        <v>234967.39</v>
      </c>
      <c r="G29" s="20">
        <v>237704.2</v>
      </c>
    </row>
    <row r="30" spans="1:7" s="6" customFormat="1" ht="12.75" customHeight="1" x14ac:dyDescent="0.25">
      <c r="A30" s="25" t="s">
        <v>37</v>
      </c>
      <c r="B30" s="26"/>
      <c r="C30" s="27" t="s">
        <v>38</v>
      </c>
      <c r="D30" s="30"/>
      <c r="E30" s="31"/>
      <c r="F30" s="20">
        <v>33176.67</v>
      </c>
      <c r="G30" s="20">
        <v>33742.230000000003</v>
      </c>
    </row>
    <row r="31" spans="1:7" s="6" customFormat="1" ht="12.75" customHeight="1" x14ac:dyDescent="0.25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5">
      <c r="A32" s="25" t="s">
        <v>41</v>
      </c>
      <c r="B32" s="26"/>
      <c r="C32" s="27" t="s">
        <v>42</v>
      </c>
      <c r="D32" s="30"/>
      <c r="E32" s="31"/>
      <c r="F32" s="20">
        <v>820.76</v>
      </c>
      <c r="G32" s="20">
        <v>903.05</v>
      </c>
    </row>
    <row r="33" spans="1:7" s="6" customFormat="1" ht="12.75" customHeight="1" x14ac:dyDescent="0.25">
      <c r="A33" s="25" t="s">
        <v>43</v>
      </c>
      <c r="B33" s="26"/>
      <c r="C33" s="27" t="s">
        <v>44</v>
      </c>
      <c r="D33" s="30"/>
      <c r="E33" s="31"/>
      <c r="F33" s="20"/>
      <c r="G33" s="20"/>
    </row>
    <row r="34" spans="1:7" s="6" customFormat="1" ht="12.75" customHeight="1" x14ac:dyDescent="0.25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5">
      <c r="A35" s="25" t="s">
        <v>47</v>
      </c>
      <c r="B35" s="26"/>
      <c r="C35" s="27" t="s">
        <v>48</v>
      </c>
      <c r="D35" s="30"/>
      <c r="E35" s="31"/>
      <c r="F35" s="20">
        <v>9422.91</v>
      </c>
      <c r="G35" s="20">
        <v>10248.18</v>
      </c>
    </row>
    <row r="36" spans="1:7" s="6" customFormat="1" ht="12.75" customHeight="1" x14ac:dyDescent="0.25">
      <c r="A36" s="25" t="s">
        <v>49</v>
      </c>
      <c r="B36" s="26"/>
      <c r="C36" s="27" t="s">
        <v>50</v>
      </c>
      <c r="D36" s="30"/>
      <c r="E36" s="31"/>
      <c r="F36" s="20">
        <v>21824.97</v>
      </c>
      <c r="G36" s="20">
        <v>22841.55</v>
      </c>
    </row>
    <row r="37" spans="1:7" s="6" customFormat="1" ht="12.75" customHeight="1" x14ac:dyDescent="0.25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5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5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5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5">
      <c r="A41" s="15" t="s">
        <v>59</v>
      </c>
      <c r="B41" s="16" t="s">
        <v>60</v>
      </c>
      <c r="C41" s="17"/>
      <c r="D41" s="18"/>
      <c r="E41" s="32"/>
      <c r="F41" s="20">
        <f>SUM(F42,F48,F49,F56,F57)</f>
        <v>140637.53999999998</v>
      </c>
      <c r="G41" s="20">
        <f>SUM(G42,G48,G49,G56,G57)</f>
        <v>47008.61</v>
      </c>
    </row>
    <row r="42" spans="1:7" s="6" customFormat="1" ht="12.75" customHeight="1" x14ac:dyDescent="0.25">
      <c r="A42" s="21" t="s">
        <v>19</v>
      </c>
      <c r="B42" s="22" t="s">
        <v>61</v>
      </c>
      <c r="C42" s="39"/>
      <c r="D42" s="40"/>
      <c r="E42" s="32" t="s">
        <v>142</v>
      </c>
      <c r="F42" s="20">
        <f>SUM(F43:F47)</f>
        <v>2877.23</v>
      </c>
      <c r="G42" s="20">
        <f>SUM(G43:G47)</f>
        <v>2375.75</v>
      </c>
    </row>
    <row r="43" spans="1:7" s="6" customFormat="1" ht="12.75" customHeight="1" x14ac:dyDescent="0.25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5">
      <c r="A44" s="25" t="s">
        <v>23</v>
      </c>
      <c r="B44" s="26"/>
      <c r="C44" s="27" t="s">
        <v>63</v>
      </c>
      <c r="D44" s="30"/>
      <c r="E44" s="31"/>
      <c r="F44" s="20">
        <v>2877.23</v>
      </c>
      <c r="G44" s="20">
        <v>2375.75</v>
      </c>
    </row>
    <row r="45" spans="1:7" s="6" customFormat="1" ht="12.75" customHeight="1" x14ac:dyDescent="0.25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5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5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 x14ac:dyDescent="0.25">
      <c r="A48" s="21" t="s">
        <v>31</v>
      </c>
      <c r="B48" s="41" t="s">
        <v>67</v>
      </c>
      <c r="C48" s="42"/>
      <c r="D48" s="43"/>
      <c r="E48" s="32"/>
      <c r="F48" s="20">
        <v>336.38</v>
      </c>
      <c r="G48" s="20">
        <v>156.09</v>
      </c>
    </row>
    <row r="49" spans="1:7" s="6" customFormat="1" ht="12.75" customHeight="1" x14ac:dyDescent="0.25">
      <c r="A49" s="21" t="s">
        <v>53</v>
      </c>
      <c r="B49" s="22" t="s">
        <v>68</v>
      </c>
      <c r="C49" s="39"/>
      <c r="D49" s="40"/>
      <c r="E49" s="32" t="s">
        <v>143</v>
      </c>
      <c r="F49" s="20">
        <f>SUM(F50:F55)</f>
        <v>133002.47</v>
      </c>
      <c r="G49" s="20">
        <f>SUM(G50:G55)</f>
        <v>43969.990000000005</v>
      </c>
    </row>
    <row r="50" spans="1:7" s="6" customFormat="1" ht="12.75" customHeight="1" x14ac:dyDescent="0.25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5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5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5">
      <c r="A53" s="25" t="s">
        <v>75</v>
      </c>
      <c r="B53" s="26"/>
      <c r="C53" s="73" t="s">
        <v>76</v>
      </c>
      <c r="D53" s="74"/>
      <c r="E53" s="32"/>
      <c r="F53" s="20">
        <v>5283.46</v>
      </c>
      <c r="G53" s="20">
        <v>2228.0100000000002</v>
      </c>
    </row>
    <row r="54" spans="1:7" s="6" customFormat="1" ht="12.75" customHeight="1" x14ac:dyDescent="0.25">
      <c r="A54" s="25" t="s">
        <v>77</v>
      </c>
      <c r="B54" s="26"/>
      <c r="C54" s="27" t="s">
        <v>78</v>
      </c>
      <c r="D54" s="30"/>
      <c r="E54" s="32"/>
      <c r="F54" s="20">
        <v>127719.01</v>
      </c>
      <c r="G54" s="20">
        <v>41741.980000000003</v>
      </c>
    </row>
    <row r="55" spans="1:7" s="6" customFormat="1" ht="12.75" customHeight="1" x14ac:dyDescent="0.25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5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5">
      <c r="A57" s="21" t="s">
        <v>82</v>
      </c>
      <c r="B57" s="38" t="s">
        <v>83</v>
      </c>
      <c r="C57" s="38"/>
      <c r="D57" s="32"/>
      <c r="E57" s="32" t="s">
        <v>144</v>
      </c>
      <c r="F57" s="20">
        <v>4421.46</v>
      </c>
      <c r="G57" s="20">
        <v>506.78</v>
      </c>
    </row>
    <row r="58" spans="1:7" s="6" customFormat="1" ht="12.75" customHeight="1" x14ac:dyDescent="0.25">
      <c r="A58" s="21"/>
      <c r="B58" s="35" t="s">
        <v>84</v>
      </c>
      <c r="C58" s="36"/>
      <c r="D58" s="37"/>
      <c r="E58" s="32"/>
      <c r="F58" s="20">
        <f>SUM(F20,F40,F41)</f>
        <v>440850.23999999993</v>
      </c>
      <c r="G58" s="20">
        <f>SUM(G20,G40,G41)</f>
        <v>352447.81999999995</v>
      </c>
    </row>
    <row r="59" spans="1:7" s="6" customFormat="1" ht="12.75" customHeight="1" x14ac:dyDescent="0.25">
      <c r="A59" s="15" t="s">
        <v>85</v>
      </c>
      <c r="B59" s="16" t="s">
        <v>86</v>
      </c>
      <c r="C59" s="16"/>
      <c r="D59" s="49"/>
      <c r="E59" s="32" t="s">
        <v>145</v>
      </c>
      <c r="F59" s="20">
        <f>SUM(F60:F63)</f>
        <v>298186.08</v>
      </c>
      <c r="G59" s="20">
        <f>SUM(G60:G63)</f>
        <v>306546.17</v>
      </c>
    </row>
    <row r="60" spans="1:7" s="6" customFormat="1" ht="12.75" customHeight="1" x14ac:dyDescent="0.25">
      <c r="A60" s="21" t="s">
        <v>19</v>
      </c>
      <c r="B60" s="38" t="s">
        <v>87</v>
      </c>
      <c r="C60" s="38"/>
      <c r="D60" s="32"/>
      <c r="E60" s="32"/>
      <c r="F60" s="20">
        <v>14668.34</v>
      </c>
      <c r="G60" s="20">
        <v>15101.75</v>
      </c>
    </row>
    <row r="61" spans="1:7" s="6" customFormat="1" ht="12.75" customHeight="1" x14ac:dyDescent="0.25">
      <c r="A61" s="34" t="s">
        <v>31</v>
      </c>
      <c r="B61" s="35" t="s">
        <v>88</v>
      </c>
      <c r="C61" s="36"/>
      <c r="D61" s="37"/>
      <c r="E61" s="50"/>
      <c r="F61" s="51">
        <v>131549.81</v>
      </c>
      <c r="G61" s="51">
        <v>133658.66</v>
      </c>
    </row>
    <row r="62" spans="1:7" s="6" customFormat="1" ht="12.75" customHeight="1" x14ac:dyDescent="0.25">
      <c r="A62" s="21" t="s">
        <v>53</v>
      </c>
      <c r="B62" s="72" t="s">
        <v>89</v>
      </c>
      <c r="C62" s="73"/>
      <c r="D62" s="74"/>
      <c r="E62" s="32"/>
      <c r="F62" s="20">
        <v>143777.4</v>
      </c>
      <c r="G62" s="20">
        <v>149218.66</v>
      </c>
    </row>
    <row r="63" spans="1:7" s="6" customFormat="1" ht="12.75" customHeight="1" x14ac:dyDescent="0.25">
      <c r="A63" s="21" t="s">
        <v>90</v>
      </c>
      <c r="B63" s="38" t="s">
        <v>91</v>
      </c>
      <c r="C63" s="26"/>
      <c r="D63" s="19"/>
      <c r="E63" s="32"/>
      <c r="F63" s="20">
        <v>8190.53</v>
      </c>
      <c r="G63" s="20">
        <v>8567.1</v>
      </c>
    </row>
    <row r="64" spans="1:7" s="6" customFormat="1" ht="12.75" customHeight="1" x14ac:dyDescent="0.25">
      <c r="A64" s="15" t="s">
        <v>92</v>
      </c>
      <c r="B64" s="16" t="s">
        <v>93</v>
      </c>
      <c r="C64" s="17"/>
      <c r="D64" s="18"/>
      <c r="E64" s="32" t="s">
        <v>146</v>
      </c>
      <c r="F64" s="20">
        <f>SUM(F65,F69)</f>
        <v>142703.03</v>
      </c>
      <c r="G64" s="20">
        <f>SUM(G65,G69)</f>
        <v>43699.07</v>
      </c>
    </row>
    <row r="65" spans="1:7" s="6" customFormat="1" ht="12.75" customHeight="1" x14ac:dyDescent="0.25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5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5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 x14ac:dyDescent="0.25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5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142703.03</v>
      </c>
      <c r="G69" s="20">
        <f>SUM(G70,G71,G72,G73,G74,G75,G78,G79,G80,G81,G82,G83)</f>
        <v>43699.07</v>
      </c>
    </row>
    <row r="70" spans="1:7" s="6" customFormat="1" ht="12.75" customHeight="1" x14ac:dyDescent="0.25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5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5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5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5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5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5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 x14ac:dyDescent="0.25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 x14ac:dyDescent="0.25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5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5">
      <c r="A80" s="25" t="s">
        <v>49</v>
      </c>
      <c r="B80" s="26"/>
      <c r="C80" s="27" t="s">
        <v>112</v>
      </c>
      <c r="D80" s="30"/>
      <c r="E80" s="32"/>
      <c r="F80" s="20">
        <v>16573.810000000001</v>
      </c>
      <c r="G80" s="20">
        <v>2269.83</v>
      </c>
    </row>
    <row r="81" spans="1:7" s="6" customFormat="1" ht="12.75" customHeight="1" x14ac:dyDescent="0.25">
      <c r="A81" s="25" t="s">
        <v>51</v>
      </c>
      <c r="B81" s="26"/>
      <c r="C81" s="27" t="s">
        <v>113</v>
      </c>
      <c r="D81" s="30"/>
      <c r="E81" s="32"/>
      <c r="F81" s="20">
        <v>58969.58</v>
      </c>
      <c r="G81" s="20">
        <v>37.68</v>
      </c>
    </row>
    <row r="82" spans="1:7" s="6" customFormat="1" ht="12.75" customHeight="1" x14ac:dyDescent="0.25">
      <c r="A82" s="25" t="s">
        <v>114</v>
      </c>
      <c r="B82" s="26"/>
      <c r="C82" s="27" t="s">
        <v>115</v>
      </c>
      <c r="D82" s="30"/>
      <c r="E82" s="32"/>
      <c r="F82" s="20">
        <v>67159.64</v>
      </c>
      <c r="G82" s="20">
        <v>41391.56</v>
      </c>
    </row>
    <row r="83" spans="1:7" s="6" customFormat="1" ht="12.75" customHeight="1" x14ac:dyDescent="0.25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5">
      <c r="A84" s="15" t="s">
        <v>118</v>
      </c>
      <c r="B84" s="61" t="s">
        <v>119</v>
      </c>
      <c r="C84" s="62"/>
      <c r="D84" s="63"/>
      <c r="E84" s="31" t="s">
        <v>147</v>
      </c>
      <c r="F84" s="20">
        <f>SUM(F85,F86,F89,F90)</f>
        <v>-38.869999999999891</v>
      </c>
      <c r="G84" s="20">
        <f>SUM(G85,G86,G89,G90)</f>
        <v>2202.58</v>
      </c>
    </row>
    <row r="85" spans="1:7" s="6" customFormat="1" ht="12.75" customHeight="1" x14ac:dyDescent="0.25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5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5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5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5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5">
      <c r="A90" s="34" t="s">
        <v>55</v>
      </c>
      <c r="B90" s="35" t="s">
        <v>125</v>
      </c>
      <c r="C90" s="36"/>
      <c r="D90" s="37"/>
      <c r="E90" s="32"/>
      <c r="F90" s="20">
        <f>SUM(F91:F92)</f>
        <v>-38.869999999999891</v>
      </c>
      <c r="G90" s="20">
        <f>SUM(G91:G92)</f>
        <v>2202.58</v>
      </c>
    </row>
    <row r="91" spans="1:7" s="6" customFormat="1" ht="12.75" customHeight="1" x14ac:dyDescent="0.25">
      <c r="A91" s="25" t="s">
        <v>126</v>
      </c>
      <c r="B91" s="17"/>
      <c r="C91" s="27" t="s">
        <v>127</v>
      </c>
      <c r="D91" s="64"/>
      <c r="E91" s="31"/>
      <c r="F91" s="20">
        <v>-2241.4499999999998</v>
      </c>
      <c r="G91" s="20">
        <v>836.56</v>
      </c>
    </row>
    <row r="92" spans="1:7" s="6" customFormat="1" ht="12.75" customHeight="1" x14ac:dyDescent="0.25">
      <c r="A92" s="25" t="s">
        <v>128</v>
      </c>
      <c r="B92" s="17"/>
      <c r="C92" s="27" t="s">
        <v>129</v>
      </c>
      <c r="D92" s="64"/>
      <c r="E92" s="31"/>
      <c r="F92" s="20">
        <v>2202.58</v>
      </c>
      <c r="G92" s="20">
        <v>1366.02</v>
      </c>
    </row>
    <row r="93" spans="1:7" s="6" customFormat="1" ht="12.75" customHeight="1" x14ac:dyDescent="0.25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5">
      <c r="A94" s="13"/>
      <c r="B94" s="72" t="s">
        <v>132</v>
      </c>
      <c r="C94" s="73"/>
      <c r="D94" s="74"/>
      <c r="E94" s="32"/>
      <c r="F94" s="20">
        <f>SUM(F59,F64,F84,F93)</f>
        <v>440850.24</v>
      </c>
      <c r="G94" s="20">
        <f>SUM(G59,G64,G84,G93)</f>
        <v>352447.82</v>
      </c>
    </row>
    <row r="95" spans="1:7" s="6" customFormat="1" ht="12.75" customHeight="1" x14ac:dyDescent="0.25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5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 x14ac:dyDescent="0.25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 x14ac:dyDescent="0.25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5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5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 x14ac:dyDescent="0.25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pans="1:7" s="6" customFormat="1" ht="12.75" customHeight="1" x14ac:dyDescent="0.25">
      <c r="E102" s="2"/>
    </row>
    <row r="103" spans="1:7" s="6" customFormat="1" ht="12.75" customHeight="1" x14ac:dyDescent="0.25">
      <c r="E103" s="2"/>
    </row>
    <row r="104" spans="1:7" s="6" customFormat="1" ht="12.75" customHeight="1" x14ac:dyDescent="0.25">
      <c r="E104" s="2"/>
    </row>
    <row r="105" spans="1:7" s="6" customFormat="1" ht="12.75" customHeight="1" x14ac:dyDescent="0.25">
      <c r="E105" s="2"/>
    </row>
    <row r="106" spans="1:7" s="6" customFormat="1" ht="12.75" customHeight="1" x14ac:dyDescent="0.25">
      <c r="E106" s="2"/>
    </row>
    <row r="107" spans="1:7" s="6" customFormat="1" ht="12.75" customHeight="1" x14ac:dyDescent="0.25">
      <c r="E107" s="2"/>
    </row>
    <row r="108" spans="1:7" s="6" customFormat="1" ht="12.75" customHeight="1" x14ac:dyDescent="0.25">
      <c r="E108" s="2"/>
    </row>
    <row r="109" spans="1:7" s="6" customFormat="1" ht="12.75" customHeight="1" x14ac:dyDescent="0.25">
      <c r="E109" s="2"/>
    </row>
    <row r="110" spans="1:7" s="6" customFormat="1" ht="12.75" customHeight="1" x14ac:dyDescent="0.25">
      <c r="E110" s="2"/>
    </row>
    <row r="111" spans="1:7" s="6" customFormat="1" ht="12.75" customHeight="1" x14ac:dyDescent="0.25">
      <c r="E111" s="2"/>
    </row>
    <row r="112" spans="1:7" s="6" customFormat="1" ht="12.75" customHeight="1" x14ac:dyDescent="0.25">
      <c r="E112" s="2"/>
    </row>
    <row r="113" spans="5:5" s="6" customFormat="1" ht="12.75" customHeight="1" x14ac:dyDescent="0.25">
      <c r="E113" s="2"/>
    </row>
    <row r="114" spans="5:5" s="6" customFormat="1" ht="12.75" customHeight="1" x14ac:dyDescent="0.25">
      <c r="E114" s="2"/>
    </row>
    <row r="115" spans="5:5" s="6" customFormat="1" ht="12.75" customHeight="1" x14ac:dyDescent="0.25">
      <c r="E115" s="2"/>
    </row>
    <row r="116" spans="5:5" s="6" customFormat="1" ht="12.75" customHeight="1" x14ac:dyDescent="0.25">
      <c r="E116" s="2"/>
    </row>
    <row r="117" spans="5:5" s="6" customFormat="1" ht="12.75" customHeight="1" x14ac:dyDescent="0.25">
      <c r="E117" s="2"/>
    </row>
    <row r="118" spans="5:5" s="6" customFormat="1" ht="12.75" customHeight="1" x14ac:dyDescent="0.25">
      <c r="E118" s="2"/>
    </row>
    <row r="119" spans="5:5" s="6" customFormat="1" ht="12.75" customHeight="1" x14ac:dyDescent="0.25">
      <c r="E119" s="2"/>
    </row>
    <row r="120" spans="5:5" s="6" customFormat="1" ht="12.75" customHeight="1" x14ac:dyDescent="0.25">
      <c r="E120" s="2"/>
    </row>
    <row r="121" spans="5:5" s="6" customFormat="1" ht="12.75" customHeight="1" x14ac:dyDescent="0.25">
      <c r="E121" s="2"/>
    </row>
    <row r="122" spans="5:5" s="6" customFormat="1" ht="12.75" customHeight="1" x14ac:dyDescent="0.25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dcterms:created xsi:type="dcterms:W3CDTF">2023-06-07T05:15:16Z</dcterms:created>
  <dcterms:modified xsi:type="dcterms:W3CDTF">2023-06-07T05:15:16Z</dcterms:modified>
</cp:coreProperties>
</file>